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185" yWindow="3390" windowWidth="10695" windowHeight="7875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 refMode="R1C1"/>
</workbook>
</file>

<file path=xl/calcChain.xml><?xml version="1.0" encoding="utf-8"?>
<calcChain xmlns="http://schemas.openxmlformats.org/spreadsheetml/2006/main">
  <c r="F8" i="13" l="1"/>
  <c r="F7" i="13"/>
  <c r="F6" i="13" l="1"/>
  <c r="G6" i="13" l="1"/>
  <c r="F5" i="15" l="1"/>
  <c r="F9" i="13" l="1"/>
  <c r="E9" i="13" l="1"/>
</calcChain>
</file>

<file path=xl/sharedStrings.xml><?xml version="1.0" encoding="utf-8"?>
<sst xmlns="http://schemas.openxmlformats.org/spreadsheetml/2006/main" count="55" uniqueCount="49">
  <si>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</si>
  <si>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</si>
  <si>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</si>
  <si>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</si>
  <si>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</si>
  <si>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</si>
  <si>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</si>
  <si>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</si>
  <si>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</si>
  <si>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</si>
  <si>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</si>
  <si>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</si>
  <si>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</si>
  <si>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</si>
  <si>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</si>
  <si>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</si>
  <si>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</si>
  <si>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</si>
  <si>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</si>
  <si>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</si>
  <si>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</si>
  <si>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</si>
  <si>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</si>
  <si>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</si>
  <si>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</si>
  <si>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</si>
  <si>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</si>
  <si>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</si>
  <si>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</si>
  <si>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</si>
  <si>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</si>
  <si>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</si>
  <si>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</si>
  <si>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</si>
  <si>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</si>
  <si>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</si>
  <si>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</si>
  <si>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</si>
  <si>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</si>
  <si>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</si>
  <si>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</si>
  <si>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</si>
  <si>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</si>
  <si>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Ноябрь</t>
  </si>
  <si>
    <t>4,65 за летние месяца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</si>
  <si>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декабрь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</si>
  <si>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 декабрь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</si>
  <si>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t>декабрь 4,65</t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</si>
  <si>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декабрь </t>
    </r>
    <r>
      <rPr>
        <b/>
        <sz val="20"/>
        <color rgb="FF000000"/>
        <rFont val="Times New Roman"/>
        <family val="1"/>
        <charset val="204"/>
      </rPr>
      <t xml:space="preserve">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</si>
</sst>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3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7" fillId="0" borderId="0" xfId="3" applyFont="1" applyBorder="1" applyAlignment="1">
      <alignment horizontal="center" vertical="center" wrapText="1"/>
    </xf>
    <xf numFmtId="165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5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73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5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8" fillId="2" borderId="4" xfId="3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wrapText="1"/>
    </xf>
    <xf numFmtId="166" fontId="8" fillId="2" borderId="4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vertical="center" wrapText="1"/>
    </xf>
    <xf numFmtId="165" fontId="8" fillId="2" borderId="4" xfId="3" applyFont="1" applyFill="1" applyBorder="1" applyAlignment="1">
      <alignment vertical="center"/>
    </xf>
    <xf numFmtId="166" fontId="8" fillId="2" borderId="8" xfId="0" applyNumberFormat="1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59" t="s">
        <v>46</v>
      </c>
      <c r="B1" s="59"/>
      <c r="C1" s="59"/>
      <c r="D1" s="59"/>
      <c r="E1" s="59"/>
      <c r="F1" s="59"/>
      <c r="G1" s="59"/>
    </row>
    <row r="2" spans="1:10" ht="35.25" customHeight="1" x14ac:dyDescent="0.2">
      <c r="A2" s="60" t="s">
        <v>8</v>
      </c>
      <c r="B2" s="61" t="s">
        <v>9</v>
      </c>
      <c r="C2" s="60" t="s">
        <v>28</v>
      </c>
      <c r="D2" s="60" t="s">
        <v>10</v>
      </c>
      <c r="E2" s="60" t="s">
        <v>11</v>
      </c>
      <c r="F2" s="60"/>
      <c r="G2" s="60"/>
    </row>
    <row r="3" spans="1:10" ht="24" customHeight="1" x14ac:dyDescent="0.2">
      <c r="A3" s="60"/>
      <c r="B3" s="62"/>
      <c r="C3" s="60"/>
      <c r="D3" s="60"/>
      <c r="E3" s="60" t="s">
        <v>12</v>
      </c>
      <c r="F3" s="60"/>
      <c r="G3" s="64" t="s">
        <v>31</v>
      </c>
    </row>
    <row r="4" spans="1:10" ht="32.25" customHeight="1" x14ac:dyDescent="0.2">
      <c r="A4" s="60"/>
      <c r="B4" s="63"/>
      <c r="C4" s="60"/>
      <c r="D4" s="60"/>
      <c r="E4" s="39" t="s">
        <v>13</v>
      </c>
      <c r="F4" s="40" t="s">
        <v>14</v>
      </c>
      <c r="G4" s="64"/>
    </row>
    <row r="5" spans="1:10" ht="21.75" customHeight="1" x14ac:dyDescent="0.2">
      <c r="A5" s="15"/>
      <c r="B5" s="22" t="s">
        <v>15</v>
      </c>
      <c r="C5" s="16" t="s">
        <v>16</v>
      </c>
      <c r="D5" s="57">
        <v>192.2</v>
      </c>
      <c r="E5" s="52">
        <v>144.57</v>
      </c>
      <c r="F5" s="56"/>
      <c r="G5" s="56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51"/>
      <c r="E6" s="58">
        <v>44.06</v>
      </c>
      <c r="F6" s="58">
        <f>43*3.23*0.051</f>
        <v>7.0833899999999987</v>
      </c>
      <c r="G6" s="58">
        <f>G7*0.051</f>
        <v>0.61199999999999999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51"/>
      <c r="E7" s="52">
        <v>501</v>
      </c>
      <c r="F7" s="52">
        <f>41*3.6</f>
        <v>147.6</v>
      </c>
      <c r="G7" s="53">
        <v>12</v>
      </c>
      <c r="H7" s="41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50">
        <v>31073</v>
      </c>
      <c r="E8" s="52">
        <v>235</v>
      </c>
      <c r="F8" s="52">
        <f>41*7.35</f>
        <v>301.34999999999997</v>
      </c>
      <c r="G8" s="54">
        <v>12</v>
      </c>
      <c r="H8" s="41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51"/>
      <c r="E9" s="52">
        <f>E8+E7</f>
        <v>736</v>
      </c>
      <c r="F9" s="52">
        <f>SUM(F7:F8)</f>
        <v>448.94999999999993</v>
      </c>
      <c r="G9" s="54">
        <v>24</v>
      </c>
      <c r="H9" s="41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55"/>
      <c r="E10" s="56"/>
      <c r="F10" s="56"/>
      <c r="G10" s="56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4"/>
  <sheetViews>
    <sheetView workbookViewId="0">
      <selection activeCell="C31" sqref="C31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66" t="s">
        <v>2</v>
      </c>
      <c r="B1" s="66"/>
      <c r="C1" s="66"/>
      <c r="D1" s="66"/>
      <c r="E1" s="66"/>
      <c r="F1" s="66"/>
      <c r="G1" s="66"/>
    </row>
    <row r="2" spans="1:13" ht="26.25" customHeight="1" x14ac:dyDescent="0.2">
      <c r="A2" s="65" t="s">
        <v>45</v>
      </c>
      <c r="B2" s="65"/>
      <c r="C2" s="65"/>
      <c r="D2" s="65"/>
      <c r="E2" s="65"/>
      <c r="F2" s="65"/>
      <c r="G2" s="65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69" t="s">
        <v>27</v>
      </c>
      <c r="G4" s="69"/>
      <c r="H4" s="69"/>
    </row>
    <row r="5" spans="1:13" ht="69.75" customHeight="1" x14ac:dyDescent="0.2">
      <c r="A5" s="42">
        <v>25488</v>
      </c>
      <c r="B5" s="7" t="s">
        <v>36</v>
      </c>
      <c r="C5" s="43">
        <v>926.42</v>
      </c>
      <c r="D5" s="43">
        <v>192.2</v>
      </c>
      <c r="E5" s="36">
        <v>196.34</v>
      </c>
      <c r="F5" s="47">
        <v>196.34</v>
      </c>
      <c r="G5" s="46"/>
      <c r="H5" s="30"/>
    </row>
    <row r="6" spans="1:13" ht="26.25" customHeight="1" x14ac:dyDescent="0.25">
      <c r="A6" s="8"/>
      <c r="B6" s="9"/>
      <c r="C6" s="44">
        <v>44158</v>
      </c>
      <c r="D6" s="44">
        <v>44182</v>
      </c>
      <c r="E6" s="10"/>
    </row>
    <row r="7" spans="1:13" ht="32.25" customHeight="1" thickBot="1" x14ac:dyDescent="0.25">
      <c r="A7" s="12" t="s">
        <v>5</v>
      </c>
      <c r="B7" s="12"/>
      <c r="C7" s="12"/>
      <c r="D7" s="12"/>
      <c r="E7" s="12"/>
      <c r="F7" s="13">
        <v>10560.1</v>
      </c>
      <c r="G7" s="19"/>
      <c r="H7" s="48"/>
    </row>
    <row r="8" spans="1:13" ht="39.75" customHeight="1" thickBot="1" x14ac:dyDescent="0.4">
      <c r="A8" s="1" t="s">
        <v>43</v>
      </c>
      <c r="B8" s="1" t="s">
        <v>44</v>
      </c>
      <c r="C8" s="1" t="s">
        <v>47</v>
      </c>
      <c r="F8" s="20" t="s">
        <v>30</v>
      </c>
      <c r="G8" s="21" t="s">
        <v>29</v>
      </c>
      <c r="H8" s="48"/>
      <c r="I8" s="11"/>
      <c r="J8" s="29"/>
      <c r="K8" s="11"/>
      <c r="L8" s="11"/>
    </row>
    <row r="9" spans="1:13" ht="38.25" customHeight="1" thickBot="1" x14ac:dyDescent="0.35">
      <c r="A9" s="67" t="s">
        <v>25</v>
      </c>
      <c r="B9" s="67"/>
      <c r="C9" s="67"/>
      <c r="D9" s="67"/>
      <c r="E9" s="68"/>
      <c r="F9" s="45">
        <v>42.86</v>
      </c>
      <c r="G9" s="49">
        <v>4625</v>
      </c>
      <c r="H9" s="24"/>
      <c r="I9" s="26"/>
      <c r="J9" s="37"/>
      <c r="K9" s="38"/>
      <c r="L9" s="11"/>
      <c r="M9" s="11"/>
    </row>
    <row r="10" spans="1:13" x14ac:dyDescent="0.2">
      <c r="G10" s="11"/>
      <c r="I10" s="11"/>
      <c r="J10" s="11"/>
      <c r="K10" s="1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ht="15.75" x14ac:dyDescent="0.25">
      <c r="A12" s="27" t="s">
        <v>34</v>
      </c>
      <c r="B12" s="27"/>
      <c r="C12" s="27"/>
      <c r="D12" s="27"/>
      <c r="E12" s="27"/>
      <c r="F12" s="28">
        <v>5.0999999999999997E-2</v>
      </c>
      <c r="G12" s="25"/>
      <c r="H12" s="1" t="s">
        <v>6</v>
      </c>
      <c r="I12" s="11"/>
      <c r="J12" s="11"/>
      <c r="K12" s="11"/>
      <c r="L12" s="11"/>
      <c r="M12" s="11"/>
    </row>
    <row r="13" spans="1:13" ht="15.75" x14ac:dyDescent="0.25">
      <c r="A13" s="27" t="s">
        <v>35</v>
      </c>
      <c r="B13" s="27"/>
      <c r="C13" s="27"/>
      <c r="D13" s="27"/>
      <c r="E13" s="27"/>
      <c r="F13" s="28">
        <v>2367.38</v>
      </c>
      <c r="G13" s="25"/>
      <c r="I13" s="11"/>
      <c r="J13" s="11"/>
      <c r="K13" s="11"/>
      <c r="L13" s="11"/>
      <c r="M13" s="11"/>
    </row>
    <row r="14" spans="1:13" ht="21" customHeight="1" x14ac:dyDescent="0.2">
      <c r="I14" s="11"/>
      <c r="J14" s="25"/>
      <c r="K14" s="11"/>
      <c r="L14" s="11"/>
      <c r="M14" s="11"/>
    </row>
  </sheetData>
  <mergeCells count="4">
    <mergeCell ref="A2:G2"/>
    <mergeCell ref="A1:G1"/>
    <mergeCell ref="A9:E9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"/>
  <sheetViews>
    <sheetView workbookViewId="0">
      <selection activeCell="F5" sqref="F5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0" t="s">
        <v>48</v>
      </c>
      <c r="B1" s="71"/>
      <c r="C1" s="71"/>
      <c r="D1" s="71"/>
      <c r="E1" s="71"/>
      <c r="F1" s="72"/>
    </row>
    <row r="2" spans="1:6" ht="25.5" customHeight="1" x14ac:dyDescent="0.2">
      <c r="A2" s="76" t="s">
        <v>37</v>
      </c>
      <c r="B2" s="76"/>
      <c r="C2" s="76"/>
      <c r="D2" s="31" t="s">
        <v>38</v>
      </c>
      <c r="E2" s="31" t="s">
        <v>39</v>
      </c>
      <c r="F2" s="31" t="s">
        <v>40</v>
      </c>
    </row>
    <row r="3" spans="1:6" ht="32.25" customHeight="1" x14ac:dyDescent="0.2">
      <c r="A3" s="77" t="s">
        <v>41</v>
      </c>
      <c r="B3" s="77"/>
      <c r="C3" s="77"/>
      <c r="D3" s="32">
        <v>66.92</v>
      </c>
      <c r="E3" s="33">
        <v>866.1</v>
      </c>
      <c r="F3" s="33">
        <v>57956.53</v>
      </c>
    </row>
    <row r="4" spans="1:6" x14ac:dyDescent="0.2">
      <c r="A4" s="73"/>
      <c r="B4" s="74"/>
      <c r="C4" s="74"/>
      <c r="D4" s="74"/>
      <c r="E4" s="74"/>
      <c r="F4" s="75"/>
    </row>
    <row r="5" spans="1:6" ht="33.75" customHeight="1" x14ac:dyDescent="0.2">
      <c r="A5" s="77" t="s">
        <v>42</v>
      </c>
      <c r="B5" s="77"/>
      <c r="C5" s="77"/>
      <c r="D5" s="33">
        <v>10560.1</v>
      </c>
      <c r="E5" s="34"/>
      <c r="F5" s="35">
        <f>(F3-F4)/D5</f>
        <v>5.4882557930322626</v>
      </c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2020-12-14T14:36:02Z</cp:lastPrinted>
  <dcterms:created xsi:type="dcterms:W3CDTF">1996-10-08T23:32:33Z</dcterms:created>
  <dcterms:modified xsi:type="dcterms:W3CDTF">2021-01-12T16:55:44Z</dcterms:modified>
</cp:coreProperties>
</file>